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475" windowHeight="6060" activeTab="0"/>
  </bookViews>
  <sheets>
    <sheet name="USD" sheetId="1" r:id="rId1"/>
    <sheet name="GBP" sheetId="2" r:id="rId2"/>
    <sheet name="EURO" sheetId="3" r:id="rId3"/>
  </sheets>
  <definedNames/>
  <calcPr fullCalcOnLoad="1"/>
</workbook>
</file>

<file path=xl/sharedStrings.xml><?xml version="1.0" encoding="utf-8"?>
<sst xmlns="http://schemas.openxmlformats.org/spreadsheetml/2006/main" count="235" uniqueCount="176">
  <si>
    <t>NATIONAL BANK OF PAKISTAN</t>
  </si>
  <si>
    <t>TREASURY SETTLEMENT WING</t>
  </si>
  <si>
    <t>US DOLLAR</t>
  </si>
  <si>
    <t>SURRENDER OF UNCLAIMED FCY DEPOSITS NOT OPERATED FOR 10 YEARS OR MORE AS OF 31-12-2007</t>
  </si>
  <si>
    <t>S.No:</t>
  </si>
  <si>
    <t xml:space="preserve">Branch </t>
  </si>
  <si>
    <t>Branch Name</t>
  </si>
  <si>
    <t>A/c No:</t>
  </si>
  <si>
    <t>Client Name</t>
  </si>
  <si>
    <t>FCY</t>
  </si>
  <si>
    <t>PKR</t>
  </si>
  <si>
    <t>Balance</t>
  </si>
  <si>
    <t>Rate</t>
  </si>
  <si>
    <t>Code</t>
  </si>
  <si>
    <t>USD</t>
  </si>
  <si>
    <t>SINDH</t>
  </si>
  <si>
    <t>Main Branch Sukkur 
Sukkur Region</t>
  </si>
  <si>
    <t>Asghar Khan</t>
  </si>
  <si>
    <t>Muhammad Amin Khan</t>
  </si>
  <si>
    <t>SUB TOTAL</t>
  </si>
  <si>
    <t>PUNJAB</t>
  </si>
  <si>
    <t>D.C.Bahawalpur</t>
  </si>
  <si>
    <t>Naseem Akhter Chaudhry</t>
  </si>
  <si>
    <t>Bahawalpur Region</t>
  </si>
  <si>
    <t>Arshad Mukhtar</t>
  </si>
  <si>
    <t>Mohammad Akhter</t>
  </si>
  <si>
    <t>Mohammad Hussain Khan</t>
  </si>
  <si>
    <t xml:space="preserve">Ishtiaq Ali </t>
  </si>
  <si>
    <t>Syed Fiaz Hussain</t>
  </si>
  <si>
    <t>Faisal Malik</t>
  </si>
  <si>
    <t>Mohammad Iqbal</t>
  </si>
  <si>
    <t>Israr Khan</t>
  </si>
  <si>
    <t>Saleemullah Khan</t>
  </si>
  <si>
    <t>Saeedur Hassan Hashmi</t>
  </si>
  <si>
    <t>Abdul Rauf</t>
  </si>
  <si>
    <t>Jameela Begum</t>
  </si>
  <si>
    <t xml:space="preserve">Aminpur Bazar </t>
  </si>
  <si>
    <t>10235-2</t>
  </si>
  <si>
    <t xml:space="preserve">Ishrat Sultana </t>
  </si>
  <si>
    <t>Faisalabad</t>
  </si>
  <si>
    <t>10293-1</t>
  </si>
  <si>
    <t>M. Imran</t>
  </si>
  <si>
    <t>Faisalabad Region</t>
  </si>
  <si>
    <t>10295-9</t>
  </si>
  <si>
    <t>Shahida Sarfraz</t>
  </si>
  <si>
    <t>10440-3</t>
  </si>
  <si>
    <t>Saifullah Khalid</t>
  </si>
  <si>
    <t>10534-0</t>
  </si>
  <si>
    <t>M. Siddique &amp; M. Aleem</t>
  </si>
  <si>
    <t>Model Br Gulberg</t>
  </si>
  <si>
    <t>BAS Micro Ind.</t>
  </si>
  <si>
    <t>Lahore</t>
  </si>
  <si>
    <t>Super spun Cotton Textile Ltd.</t>
  </si>
  <si>
    <t>Sialkot City</t>
  </si>
  <si>
    <t>Panda Ind.</t>
  </si>
  <si>
    <t>Sialkot Region</t>
  </si>
  <si>
    <t>AZAD KASHMIR</t>
  </si>
  <si>
    <t>Main Br Mirpur(A.K)</t>
  </si>
  <si>
    <t>150045-4</t>
  </si>
  <si>
    <t>Mohammad Afzal</t>
  </si>
  <si>
    <t>Mirpur (A.K) Region</t>
  </si>
  <si>
    <t>150097-1</t>
  </si>
  <si>
    <t>Mohammad Sajawal</t>
  </si>
  <si>
    <t>150105-1</t>
  </si>
  <si>
    <t>Ali Bahadur</t>
  </si>
  <si>
    <t>NWFP</t>
  </si>
  <si>
    <t>Peshawar City</t>
  </si>
  <si>
    <t>6020-1</t>
  </si>
  <si>
    <t>Sher Ali</t>
  </si>
  <si>
    <t>Peshawar Region</t>
  </si>
  <si>
    <t>6032-7</t>
  </si>
  <si>
    <t>Hamid Javed Durrani</t>
  </si>
  <si>
    <t>6036-3</t>
  </si>
  <si>
    <t>Attique Ahmed</t>
  </si>
  <si>
    <t>6039-0</t>
  </si>
  <si>
    <t>Farzana Habib</t>
  </si>
  <si>
    <t>6052-2</t>
  </si>
  <si>
    <t>Hamid Javed Durrani &amp; Khadim Hussain</t>
  </si>
  <si>
    <t>6062-0</t>
  </si>
  <si>
    <t>Dr. Mohibullah</t>
  </si>
  <si>
    <t>6063-9</t>
  </si>
  <si>
    <t>Muhammad Yousaf</t>
  </si>
  <si>
    <t>6084-4</t>
  </si>
  <si>
    <t>Akbar Jahn</t>
  </si>
  <si>
    <t>6093-3</t>
  </si>
  <si>
    <t>Abdul Qayum</t>
  </si>
  <si>
    <t>6100-4</t>
  </si>
  <si>
    <t>Mansoor Shahid</t>
  </si>
  <si>
    <t>6105-9</t>
  </si>
  <si>
    <t>Dr.S.A.Majid &amp; Tahira Khanum</t>
  </si>
  <si>
    <t>6116-6</t>
  </si>
  <si>
    <t>Zabardast Khan &amp; Rahim Shah</t>
  </si>
  <si>
    <t>6128-2</t>
  </si>
  <si>
    <t>Javed Khan &amp; Nasim Khan</t>
  </si>
  <si>
    <t>6138-0</t>
  </si>
  <si>
    <t>M. Naseem Khan</t>
  </si>
  <si>
    <t>6149-7</t>
  </si>
  <si>
    <t>Amanullah</t>
  </si>
  <si>
    <t>6152-1</t>
  </si>
  <si>
    <t>Abdul Fateh &amp; Saweeta</t>
  </si>
  <si>
    <t>6154-9</t>
  </si>
  <si>
    <t>Ishtiaq Ahmed</t>
  </si>
  <si>
    <t>6171-8</t>
  </si>
  <si>
    <t>Naheed Salim</t>
  </si>
  <si>
    <t>6173-6</t>
  </si>
  <si>
    <t>Abdul Waheed</t>
  </si>
  <si>
    <t>6188-9</t>
  </si>
  <si>
    <t>M. Pervaiz Khan</t>
  </si>
  <si>
    <t>6201-2</t>
  </si>
  <si>
    <t>Wazir Fatima &amp; Mir Rizwan Ali</t>
  </si>
  <si>
    <t>6218-3</t>
  </si>
  <si>
    <t>Nisar Ahmed</t>
  </si>
  <si>
    <t>6245-0</t>
  </si>
  <si>
    <t>Muhammad Iqbal</t>
  </si>
  <si>
    <t>6279-9</t>
  </si>
  <si>
    <t>S. Sardar Hussain Shah</t>
  </si>
  <si>
    <t>6281-5</t>
  </si>
  <si>
    <t>Nusrat Perveen</t>
  </si>
  <si>
    <t>6297-7</t>
  </si>
  <si>
    <t>Syed M. Chapand</t>
  </si>
  <si>
    <t>6322-6</t>
  </si>
  <si>
    <t>Aziz Ahmed</t>
  </si>
  <si>
    <t>6380-5</t>
  </si>
  <si>
    <t>Sofi Abdul Rauf &amp; S.Arshad Rashid</t>
  </si>
  <si>
    <t>6387-8</t>
  </si>
  <si>
    <t>Mustafa &amp; Ahmed Zakaria</t>
  </si>
  <si>
    <t>6424-3</t>
  </si>
  <si>
    <t>Naz Perveen Akhter</t>
  </si>
  <si>
    <t>6458-2</t>
  </si>
  <si>
    <t>Khushdil Khan</t>
  </si>
  <si>
    <t>6478-8</t>
  </si>
  <si>
    <t>Ludovic Szikszai</t>
  </si>
  <si>
    <t>6486-8</t>
  </si>
  <si>
    <t>Farah Deeba</t>
  </si>
  <si>
    <t>6565-2</t>
  </si>
  <si>
    <t>Moazzam Khan</t>
  </si>
  <si>
    <t>6625-0</t>
  </si>
  <si>
    <t>Hasrat Ali</t>
  </si>
  <si>
    <t>3200-9</t>
  </si>
  <si>
    <t>Muhammad Akram</t>
  </si>
  <si>
    <t>G . TOTAL</t>
  </si>
  <si>
    <t>GBP</t>
  </si>
  <si>
    <t>Main Branch Lahore</t>
  </si>
  <si>
    <t>22-401-6</t>
  </si>
  <si>
    <t>Dr. Mansoor Rashid</t>
  </si>
  <si>
    <t>Lahore Region</t>
  </si>
  <si>
    <t>Abdul Qadir</t>
  </si>
  <si>
    <t>MGY Marvi</t>
  </si>
  <si>
    <t>20060-1</t>
  </si>
  <si>
    <t>Maqsood Ahmed</t>
  </si>
  <si>
    <t>20102-1</t>
  </si>
  <si>
    <t>20746-3</t>
  </si>
  <si>
    <t>Imtiaz Ali</t>
  </si>
  <si>
    <t>6134-4</t>
  </si>
  <si>
    <t>S. Abdul Majid Shah &amp; Tahira</t>
  </si>
  <si>
    <t>250124-6</t>
  </si>
  <si>
    <t>M. Saghir</t>
  </si>
  <si>
    <t>250096-0</t>
  </si>
  <si>
    <t>Shaukat Mohammad</t>
  </si>
  <si>
    <t>250084-4</t>
  </si>
  <si>
    <t>Mohammad Asam</t>
  </si>
  <si>
    <t>250472-4</t>
  </si>
  <si>
    <t>Mrs. Asia Begum</t>
  </si>
  <si>
    <t>250103-1</t>
  </si>
  <si>
    <t>Murwat Hussain</t>
  </si>
  <si>
    <t>250140-6</t>
  </si>
  <si>
    <t>Mohammad Haroon</t>
  </si>
  <si>
    <t>250130-8</t>
  </si>
  <si>
    <t>Mrs. Tazeem Akhter</t>
  </si>
  <si>
    <t>250123-7</t>
  </si>
  <si>
    <t>Yasir Mohammad</t>
  </si>
  <si>
    <t>250142-4</t>
  </si>
  <si>
    <t>Mohammad Saghir</t>
  </si>
  <si>
    <t>EURO</t>
  </si>
  <si>
    <t>40115-4</t>
  </si>
  <si>
    <t>Mohammad Ahmed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</si>
</sst>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"/>
    <numFmt numFmtId="166" formatCode="_(* #,##0.0_);_(* \(#,##0.0\);_(* &quot;-&quot;??_);_(@_)"/>
  </numFmts>
  <fonts count="9">
    <font>
      <sz val="10"/>
      <name val="Arial"/>
      <family val="0"/>
    </font>
    <font>
      <b/>
      <sz val="10"/>
      <name val="Book Antiqua"/>
      <family val="1"/>
    </font>
    <font>
      <b/>
      <u val="single"/>
      <sz val="10"/>
      <name val="Arial"/>
      <family val="0"/>
    </font>
    <font>
      <b/>
      <u val="single"/>
      <sz val="10"/>
      <name val="Book Antiqua"/>
      <family val="1"/>
    </font>
    <font>
      <b/>
      <sz val="12"/>
      <name val="Book Antiqua"/>
      <family val="1"/>
    </font>
    <font>
      <sz val="10"/>
      <name val="Book Antiqua"/>
      <family val="1"/>
    </font>
    <font>
      <b/>
      <sz val="14"/>
      <name val="Book Antiqua"/>
      <family val="1"/>
    </font>
    <font>
      <b/>
      <u val="single"/>
      <sz val="20"/>
      <name val="Book Antiqua"/>
      <family val="1"/>
    </font>
    <font>
      <b/>
      <sz val="18"/>
      <name val="Book Antiqua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 quotePrefix="1">
      <alignment horizontal="center" vertical="center"/>
    </xf>
    <xf numFmtId="0" fontId="1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43" fontId="5" fillId="0" borderId="0" xfId="15" applyNumberFormat="1" applyFont="1" applyAlignment="1">
      <alignment horizontal="right" vertical="center"/>
    </xf>
    <xf numFmtId="43" fontId="5" fillId="0" borderId="0" xfId="15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right" vertical="center"/>
    </xf>
    <xf numFmtId="43" fontId="5" fillId="0" borderId="1" xfId="15" applyNumberFormat="1" applyFont="1" applyBorder="1" applyAlignment="1">
      <alignment horizontal="right" vertical="center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/>
    </xf>
    <xf numFmtId="164" fontId="4" fillId="2" borderId="0" xfId="0" applyNumberFormat="1" applyFont="1" applyFill="1" applyAlignment="1">
      <alignment/>
    </xf>
    <xf numFmtId="2" fontId="4" fillId="2" borderId="5" xfId="0" applyNumberFormat="1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164" fontId="4" fillId="0" borderId="0" xfId="0" applyNumberFormat="1" applyFont="1" applyFill="1" applyAlignment="1">
      <alignment/>
    </xf>
    <xf numFmtId="2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Alignment="1">
      <alignment/>
    </xf>
    <xf numFmtId="164" fontId="5" fillId="0" borderId="0" xfId="15" applyNumberFormat="1" applyFont="1" applyAlignment="1">
      <alignment/>
    </xf>
    <xf numFmtId="43" fontId="5" fillId="0" borderId="0" xfId="15" applyFont="1" applyBorder="1" applyAlignment="1">
      <alignment/>
    </xf>
    <xf numFmtId="165" fontId="5" fillId="0" borderId="0" xfId="0" applyNumberFormat="1" applyFont="1" applyBorder="1" applyAlignment="1">
      <alignment/>
    </xf>
    <xf numFmtId="164" fontId="5" fillId="0" borderId="1" xfId="15" applyNumberFormat="1" applyFont="1" applyBorder="1" applyAlignment="1">
      <alignment/>
    </xf>
    <xf numFmtId="43" fontId="5" fillId="0" borderId="1" xfId="15" applyFont="1" applyBorder="1" applyAlignment="1">
      <alignment/>
    </xf>
    <xf numFmtId="165" fontId="5" fillId="0" borderId="1" xfId="0" applyNumberFormat="1" applyFont="1" applyBorder="1" applyAlignment="1">
      <alignment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43" fontId="4" fillId="2" borderId="0" xfId="15" applyFont="1" applyFill="1" applyBorder="1" applyAlignment="1">
      <alignment/>
    </xf>
    <xf numFmtId="43" fontId="4" fillId="2" borderId="0" xfId="15" applyNumberFormat="1" applyFont="1" applyFill="1" applyBorder="1" applyAlignment="1">
      <alignment/>
    </xf>
    <xf numFmtId="165" fontId="4" fillId="2" borderId="0" xfId="0" applyNumberFormat="1" applyFont="1" applyFill="1" applyBorder="1" applyAlignment="1">
      <alignment/>
    </xf>
    <xf numFmtId="43" fontId="5" fillId="0" borderId="0" xfId="15" applyFont="1" applyAlignment="1">
      <alignment/>
    </xf>
    <xf numFmtId="165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164" fontId="5" fillId="0" borderId="0" xfId="15" applyNumberFormat="1" applyFont="1" applyBorder="1" applyAlignment="1">
      <alignment/>
    </xf>
    <xf numFmtId="2" fontId="5" fillId="0" borderId="1" xfId="0" applyNumberFormat="1" applyFont="1" applyBorder="1" applyAlignment="1">
      <alignment/>
    </xf>
    <xf numFmtId="0" fontId="5" fillId="0" borderId="0" xfId="0" applyFont="1" applyAlignment="1">
      <alignment horizontal="left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2" fontId="4" fillId="2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2" fontId="4" fillId="0" borderId="0" xfId="0" applyNumberFormat="1" applyFont="1" applyFill="1" applyAlignment="1">
      <alignment/>
    </xf>
    <xf numFmtId="164" fontId="4" fillId="2" borderId="0" xfId="15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43" fontId="4" fillId="0" borderId="0" xfId="15" applyNumberFormat="1" applyFont="1" applyFill="1" applyBorder="1" applyAlignment="1">
      <alignment/>
    </xf>
    <xf numFmtId="43" fontId="4" fillId="0" borderId="0" xfId="15" applyFont="1" applyFill="1" applyBorder="1" applyAlignment="1">
      <alignment/>
    </xf>
    <xf numFmtId="165" fontId="4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43" fontId="4" fillId="2" borderId="1" xfId="15" applyFont="1" applyFill="1" applyBorder="1" applyAlignment="1">
      <alignment/>
    </xf>
    <xf numFmtId="165" fontId="4" fillId="2" borderId="1" xfId="0" applyNumberFormat="1" applyFont="1" applyFill="1" applyBorder="1" applyAlignment="1">
      <alignment/>
    </xf>
    <xf numFmtId="0" fontId="4" fillId="0" borderId="6" xfId="0" applyFont="1" applyBorder="1" applyAlignment="1">
      <alignment horizontal="center"/>
    </xf>
    <xf numFmtId="0" fontId="4" fillId="0" borderId="6" xfId="0" applyFont="1" applyBorder="1" applyAlignment="1">
      <alignment/>
    </xf>
    <xf numFmtId="43" fontId="4" fillId="0" borderId="6" xfId="15" applyNumberFormat="1" applyFont="1" applyBorder="1" applyAlignment="1">
      <alignment/>
    </xf>
    <xf numFmtId="164" fontId="4" fillId="0" borderId="6" xfId="15" applyNumberFormat="1" applyFont="1" applyBorder="1" applyAlignment="1">
      <alignment/>
    </xf>
    <xf numFmtId="43" fontId="4" fillId="0" borderId="1" xfId="15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166" fontId="4" fillId="2" borderId="0" xfId="15" applyNumberFormat="1" applyFont="1" applyFill="1" applyBorder="1" applyAlignment="1">
      <alignment/>
    </xf>
    <xf numFmtId="166" fontId="4" fillId="0" borderId="0" xfId="15" applyNumberFormat="1" applyFont="1" applyFill="1" applyBorder="1" applyAlignment="1">
      <alignment/>
    </xf>
    <xf numFmtId="0" fontId="5" fillId="0" borderId="0" xfId="0" applyFont="1" applyAlignment="1">
      <alignment horizontal="left" vertical="center" wrapText="1"/>
    </xf>
    <xf numFmtId="164" fontId="4" fillId="0" borderId="0" xfId="15" applyNumberFormat="1" applyFont="1" applyFill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5" fillId="0" borderId="0" xfId="15" applyNumberFormat="1" applyFont="1" applyAlignment="1">
      <alignment horizontal="right" vertical="center"/>
    </xf>
    <xf numFmtId="165" fontId="5" fillId="0" borderId="0" xfId="0" applyNumberFormat="1" applyFont="1" applyAlignment="1">
      <alignment horizontal="right" vertical="center"/>
    </xf>
    <xf numFmtId="2" fontId="4" fillId="2" borderId="0" xfId="0" applyNumberFormat="1" applyFont="1" applyFill="1" applyBorder="1" applyAlignment="1">
      <alignment/>
    </xf>
    <xf numFmtId="0" fontId="1" fillId="0" borderId="2" xfId="0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3"/>
  <sheetViews>
    <sheetView tabSelected="1" workbookViewId="0" topLeftCell="A1">
      <selection activeCell="C24" sqref="C24"/>
    </sheetView>
  </sheetViews>
  <sheetFormatPr defaultColWidth="9.140625" defaultRowHeight="12.75"/>
  <cols>
    <col min="1" max="1" width="4.8515625" style="6" customWidth="1"/>
    <col min="2" max="2" width="6.28125" style="6" customWidth="1"/>
    <col min="3" max="3" width="19.7109375" style="7" customWidth="1"/>
    <col min="4" max="4" width="9.140625" style="7" customWidth="1"/>
    <col min="5" max="5" width="26.00390625" style="7" customWidth="1"/>
    <col min="6" max="6" width="11.7109375" style="7" customWidth="1"/>
    <col min="7" max="7" width="14.140625" style="7" customWidth="1"/>
    <col min="8" max="8" width="14.28125" style="8" customWidth="1"/>
    <col min="9" max="9" width="8.57421875" style="7" customWidth="1"/>
  </cols>
  <sheetData>
    <row r="1" spans="1:9" ht="15">
      <c r="A1" s="1"/>
      <c r="B1" s="1"/>
      <c r="C1" s="99" t="s">
        <v>0</v>
      </c>
      <c r="D1" s="100"/>
      <c r="E1" s="2"/>
      <c r="F1" s="2"/>
      <c r="G1" s="2"/>
      <c r="H1" s="3"/>
      <c r="I1" s="2"/>
    </row>
    <row r="2" spans="1:9" ht="17.25" thickBot="1">
      <c r="A2" s="1"/>
      <c r="B2" s="1"/>
      <c r="C2" s="101" t="s">
        <v>1</v>
      </c>
      <c r="D2" s="100"/>
      <c r="E2" s="100"/>
      <c r="F2" s="2"/>
      <c r="G2" s="4" t="s">
        <v>2</v>
      </c>
      <c r="H2" s="3"/>
      <c r="I2" s="2"/>
    </row>
    <row r="3" spans="1:9" ht="15">
      <c r="A3" s="1"/>
      <c r="B3" s="1"/>
      <c r="C3" s="2"/>
      <c r="D3" s="2"/>
      <c r="E3" s="2"/>
      <c r="F3" s="2"/>
      <c r="G3" s="2"/>
      <c r="H3" s="3"/>
      <c r="I3" s="2"/>
    </row>
    <row r="4" spans="1:9" ht="15">
      <c r="A4" s="1"/>
      <c r="B4" s="1"/>
      <c r="C4" s="2"/>
      <c r="D4" s="2"/>
      <c r="E4" s="2"/>
      <c r="F4" s="2"/>
      <c r="G4" s="2"/>
      <c r="H4" s="3"/>
      <c r="I4" s="2"/>
    </row>
    <row r="5" spans="1:9" ht="15">
      <c r="A5" s="1"/>
      <c r="B5" s="1"/>
      <c r="C5" s="5" t="s">
        <v>3</v>
      </c>
      <c r="D5" s="2"/>
      <c r="E5" s="2"/>
      <c r="F5" s="2"/>
      <c r="G5" s="2"/>
      <c r="H5" s="3"/>
      <c r="I5" s="2"/>
    </row>
    <row r="7" spans="1:9" ht="15">
      <c r="A7" s="96" t="s">
        <v>4</v>
      </c>
      <c r="B7" s="10" t="s">
        <v>5</v>
      </c>
      <c r="C7" s="96" t="s">
        <v>6</v>
      </c>
      <c r="D7" s="102" t="s">
        <v>7</v>
      </c>
      <c r="E7" s="96" t="s">
        <v>8</v>
      </c>
      <c r="F7" s="9" t="s">
        <v>9</v>
      </c>
      <c r="G7" s="96" t="s">
        <v>10</v>
      </c>
      <c r="H7" s="97" t="s">
        <v>11</v>
      </c>
      <c r="I7" s="96" t="s">
        <v>12</v>
      </c>
    </row>
    <row r="8" spans="1:9" ht="18.75">
      <c r="A8" s="96"/>
      <c r="B8" s="11" t="s">
        <v>13</v>
      </c>
      <c r="C8" s="96"/>
      <c r="D8" s="103"/>
      <c r="E8" s="96"/>
      <c r="F8" s="12" t="s">
        <v>14</v>
      </c>
      <c r="G8" s="96"/>
      <c r="H8" s="98"/>
      <c r="I8" s="96"/>
    </row>
    <row r="9" spans="1:9" ht="26.25">
      <c r="A9" s="13"/>
      <c r="B9" s="14"/>
      <c r="C9" s="13"/>
      <c r="D9" s="15"/>
      <c r="E9" s="16" t="s">
        <v>15</v>
      </c>
      <c r="F9" s="17"/>
      <c r="G9" s="13"/>
      <c r="H9" s="18"/>
      <c r="I9" s="13"/>
    </row>
    <row r="10" spans="1:9" ht="40.5" customHeight="1">
      <c r="A10" s="19">
        <v>1</v>
      </c>
      <c r="B10" s="20">
        <v>29</v>
      </c>
      <c r="C10" s="21" t="s">
        <v>16</v>
      </c>
      <c r="D10" s="22">
        <v>4</v>
      </c>
      <c r="E10" s="23" t="s">
        <v>17</v>
      </c>
      <c r="F10" s="24">
        <v>286.3</v>
      </c>
      <c r="G10" s="25">
        <v>17584.26</v>
      </c>
      <c r="H10" s="26">
        <f>G10</f>
        <v>17584.26</v>
      </c>
      <c r="I10" s="27">
        <v>61.419</v>
      </c>
    </row>
    <row r="11" spans="1:9" ht="14.25" thickBot="1">
      <c r="A11" s="28"/>
      <c r="B11" s="28"/>
      <c r="C11" s="29"/>
      <c r="D11" s="30">
        <v>21</v>
      </c>
      <c r="E11" s="31" t="s">
        <v>18</v>
      </c>
      <c r="F11" s="32">
        <v>128.3</v>
      </c>
      <c r="G11" s="33">
        <v>7880.06</v>
      </c>
      <c r="H11" s="26">
        <f>H10+G11</f>
        <v>25464.32</v>
      </c>
      <c r="I11" s="27">
        <v>61.419</v>
      </c>
    </row>
    <row r="12" spans="1:9" ht="16.5">
      <c r="A12" s="34"/>
      <c r="B12" s="34"/>
      <c r="C12" s="35" t="s">
        <v>19</v>
      </c>
      <c r="D12" s="35"/>
      <c r="E12" s="35"/>
      <c r="F12" s="35">
        <f>SUM(F10:F11)</f>
        <v>414.6</v>
      </c>
      <c r="G12" s="36">
        <f>SUM(G10:G11)</f>
        <v>25464.32</v>
      </c>
      <c r="H12" s="37"/>
      <c r="I12" s="38"/>
    </row>
    <row r="13" spans="1:9" s="45" customFormat="1" ht="26.25">
      <c r="A13" s="39"/>
      <c r="B13" s="39"/>
      <c r="C13" s="40"/>
      <c r="D13" s="40"/>
      <c r="E13" s="41" t="s">
        <v>20</v>
      </c>
      <c r="F13" s="40"/>
      <c r="G13" s="42"/>
      <c r="H13" s="43"/>
      <c r="I13" s="44"/>
    </row>
    <row r="14" spans="1:9" ht="24" customHeight="1">
      <c r="A14" s="6">
        <v>2</v>
      </c>
      <c r="B14" s="1">
        <v>308</v>
      </c>
      <c r="C14" s="2" t="s">
        <v>21</v>
      </c>
      <c r="D14" s="7">
        <v>38</v>
      </c>
      <c r="E14" s="7" t="s">
        <v>22</v>
      </c>
      <c r="F14" s="7">
        <v>344.8</v>
      </c>
      <c r="G14" s="46">
        <v>21177</v>
      </c>
      <c r="H14" s="47">
        <f>G14+H11</f>
        <v>46641.32</v>
      </c>
      <c r="I14" s="48">
        <v>61.419</v>
      </c>
    </row>
    <row r="15" spans="3:9" ht="15">
      <c r="C15" s="2" t="s">
        <v>23</v>
      </c>
      <c r="D15" s="7">
        <v>112</v>
      </c>
      <c r="E15" s="7" t="s">
        <v>24</v>
      </c>
      <c r="F15" s="7">
        <v>95.68</v>
      </c>
      <c r="G15" s="46">
        <v>5877</v>
      </c>
      <c r="H15" s="47">
        <f>H14+G15</f>
        <v>52518.32</v>
      </c>
      <c r="I15" s="48">
        <v>61.419</v>
      </c>
    </row>
    <row r="16" spans="3:9" ht="15">
      <c r="C16" s="2"/>
      <c r="D16" s="7">
        <v>116</v>
      </c>
      <c r="E16" s="7" t="s">
        <v>25</v>
      </c>
      <c r="F16" s="7">
        <v>439.49</v>
      </c>
      <c r="G16" s="46">
        <v>26993</v>
      </c>
      <c r="H16" s="47">
        <f aca="true" t="shared" si="0" ref="H16:H26">H15+G16</f>
        <v>79511.32</v>
      </c>
      <c r="I16" s="48">
        <v>61.419</v>
      </c>
    </row>
    <row r="17" spans="4:9" ht="13.5">
      <c r="D17" s="7">
        <v>4</v>
      </c>
      <c r="E17" s="7" t="s">
        <v>26</v>
      </c>
      <c r="F17" s="7">
        <v>227.21</v>
      </c>
      <c r="G17" s="46">
        <v>13955</v>
      </c>
      <c r="H17" s="47">
        <f t="shared" si="0"/>
        <v>93466.32</v>
      </c>
      <c r="I17" s="48">
        <v>61.419</v>
      </c>
    </row>
    <row r="18" spans="4:9" ht="13.5">
      <c r="D18" s="7">
        <v>77</v>
      </c>
      <c r="E18" s="7" t="s">
        <v>27</v>
      </c>
      <c r="F18" s="7">
        <v>134.5</v>
      </c>
      <c r="G18" s="46">
        <v>8261</v>
      </c>
      <c r="H18" s="47">
        <f t="shared" si="0"/>
        <v>101727.32</v>
      </c>
      <c r="I18" s="48">
        <v>61.419</v>
      </c>
    </row>
    <row r="19" spans="4:9" ht="13.5">
      <c r="D19" s="7">
        <v>184</v>
      </c>
      <c r="E19" s="7" t="s">
        <v>28</v>
      </c>
      <c r="F19" s="7">
        <v>193.36</v>
      </c>
      <c r="G19" s="46">
        <v>11876</v>
      </c>
      <c r="H19" s="47">
        <f t="shared" si="0"/>
        <v>113603.32</v>
      </c>
      <c r="I19" s="48">
        <v>61.419</v>
      </c>
    </row>
    <row r="20" spans="4:9" ht="13.5">
      <c r="D20" s="7">
        <v>394</v>
      </c>
      <c r="E20" s="7" t="s">
        <v>29</v>
      </c>
      <c r="F20" s="7">
        <v>59.98</v>
      </c>
      <c r="G20" s="46">
        <v>3684</v>
      </c>
      <c r="H20" s="47">
        <f t="shared" si="0"/>
        <v>117287.32</v>
      </c>
      <c r="I20" s="48">
        <v>61.419</v>
      </c>
    </row>
    <row r="21" spans="4:9" ht="13.5">
      <c r="D21" s="7">
        <v>563</v>
      </c>
      <c r="E21" s="7" t="s">
        <v>30</v>
      </c>
      <c r="F21" s="7">
        <v>314.4</v>
      </c>
      <c r="G21" s="46">
        <v>19310</v>
      </c>
      <c r="H21" s="47">
        <f t="shared" si="0"/>
        <v>136597.32</v>
      </c>
      <c r="I21" s="48">
        <v>61.419</v>
      </c>
    </row>
    <row r="22" spans="4:9" ht="13.5">
      <c r="D22" s="7">
        <v>455</v>
      </c>
      <c r="E22" s="7" t="s">
        <v>31</v>
      </c>
      <c r="F22" s="7">
        <v>74.49</v>
      </c>
      <c r="G22" s="46">
        <v>4575</v>
      </c>
      <c r="H22" s="47">
        <f t="shared" si="0"/>
        <v>141172.32</v>
      </c>
      <c r="I22" s="48">
        <v>61.419</v>
      </c>
    </row>
    <row r="23" spans="4:9" ht="13.5">
      <c r="D23" s="7">
        <v>439</v>
      </c>
      <c r="E23" s="7" t="s">
        <v>32</v>
      </c>
      <c r="F23" s="7">
        <v>67.24</v>
      </c>
      <c r="G23" s="46">
        <v>4130</v>
      </c>
      <c r="H23" s="47">
        <f t="shared" si="0"/>
        <v>145302.32</v>
      </c>
      <c r="I23" s="48">
        <v>61.419</v>
      </c>
    </row>
    <row r="24" spans="4:9" ht="13.5">
      <c r="D24" s="7">
        <v>550</v>
      </c>
      <c r="E24" s="7" t="s">
        <v>33</v>
      </c>
      <c r="F24" s="7">
        <v>343.14</v>
      </c>
      <c r="G24" s="46">
        <v>21075</v>
      </c>
      <c r="H24" s="47">
        <f t="shared" si="0"/>
        <v>166377.32</v>
      </c>
      <c r="I24" s="48">
        <v>61.419</v>
      </c>
    </row>
    <row r="25" spans="4:9" ht="13.5">
      <c r="D25" s="7">
        <v>718</v>
      </c>
      <c r="E25" s="7" t="s">
        <v>34</v>
      </c>
      <c r="F25" s="7">
        <v>100.8</v>
      </c>
      <c r="G25" s="46">
        <v>6191</v>
      </c>
      <c r="H25" s="47">
        <f>H24+G25</f>
        <v>172568.32</v>
      </c>
      <c r="I25" s="48">
        <v>61.419</v>
      </c>
    </row>
    <row r="26" spans="1:9" ht="14.25" thickBot="1">
      <c r="A26" s="28"/>
      <c r="B26" s="28"/>
      <c r="C26" s="29"/>
      <c r="D26" s="29">
        <v>762</v>
      </c>
      <c r="E26" s="29" t="s">
        <v>35</v>
      </c>
      <c r="F26" s="29">
        <v>175.68</v>
      </c>
      <c r="G26" s="49">
        <v>10790</v>
      </c>
      <c r="H26" s="50">
        <f t="shared" si="0"/>
        <v>183358.32</v>
      </c>
      <c r="I26" s="51">
        <v>61.419</v>
      </c>
    </row>
    <row r="27" spans="1:9" ht="16.5">
      <c r="A27" s="52"/>
      <c r="B27" s="52"/>
      <c r="C27" s="53" t="s">
        <v>19</v>
      </c>
      <c r="D27" s="53"/>
      <c r="E27" s="53"/>
      <c r="F27" s="54">
        <f>SUM(F14:F26)</f>
        <v>2570.77</v>
      </c>
      <c r="G27" s="55">
        <f>SUM(G14:G26)</f>
        <v>157894</v>
      </c>
      <c r="H27" s="54"/>
      <c r="I27" s="56"/>
    </row>
    <row r="28" spans="1:9" ht="24.75" customHeight="1">
      <c r="A28" s="6">
        <v>3</v>
      </c>
      <c r="B28" s="1">
        <v>744</v>
      </c>
      <c r="C28" s="2" t="s">
        <v>36</v>
      </c>
      <c r="D28" s="7" t="s">
        <v>37</v>
      </c>
      <c r="E28" s="7" t="s">
        <v>38</v>
      </c>
      <c r="F28" s="7">
        <v>122.3</v>
      </c>
      <c r="G28" s="46">
        <v>7512</v>
      </c>
      <c r="H28" s="57">
        <f>H26+G28</f>
        <v>190870.32</v>
      </c>
      <c r="I28" s="58">
        <v>61.419</v>
      </c>
    </row>
    <row r="29" spans="3:9" ht="15">
      <c r="C29" s="2" t="s">
        <v>39</v>
      </c>
      <c r="D29" s="7" t="s">
        <v>40</v>
      </c>
      <c r="E29" s="7" t="s">
        <v>41</v>
      </c>
      <c r="F29" s="7">
        <v>17.96</v>
      </c>
      <c r="G29" s="46">
        <v>1103</v>
      </c>
      <c r="H29" s="57">
        <f>H28+G29</f>
        <v>191973.32</v>
      </c>
      <c r="I29" s="58">
        <v>61.419</v>
      </c>
    </row>
    <row r="30" spans="3:9" ht="15">
      <c r="C30" s="2" t="s">
        <v>42</v>
      </c>
      <c r="D30" s="7" t="s">
        <v>43</v>
      </c>
      <c r="E30" s="7" t="s">
        <v>44</v>
      </c>
      <c r="F30" s="7">
        <v>42.28</v>
      </c>
      <c r="G30" s="46">
        <v>2597</v>
      </c>
      <c r="H30" s="57">
        <f>H29+G30</f>
        <v>194570.32</v>
      </c>
      <c r="I30" s="58">
        <v>61.419</v>
      </c>
    </row>
    <row r="31" spans="3:9" ht="13.5">
      <c r="C31" s="59"/>
      <c r="D31" s="59" t="s">
        <v>45</v>
      </c>
      <c r="E31" s="59" t="s">
        <v>46</v>
      </c>
      <c r="F31" s="59">
        <v>103.93</v>
      </c>
      <c r="G31" s="60">
        <v>6383</v>
      </c>
      <c r="H31" s="47">
        <f>H30+G31</f>
        <v>200953.32</v>
      </c>
      <c r="I31" s="48">
        <v>61.419</v>
      </c>
    </row>
    <row r="32" spans="1:9" ht="14.25" thickBot="1">
      <c r="A32" s="28"/>
      <c r="B32" s="28"/>
      <c r="C32" s="29"/>
      <c r="D32" s="29" t="s">
        <v>47</v>
      </c>
      <c r="E32" s="29" t="s">
        <v>48</v>
      </c>
      <c r="F32" s="61">
        <v>38.86</v>
      </c>
      <c r="G32" s="49">
        <v>2387</v>
      </c>
      <c r="H32" s="50">
        <f>H31+G32</f>
        <v>203340.32</v>
      </c>
      <c r="I32" s="51">
        <v>61.419</v>
      </c>
    </row>
    <row r="33" spans="1:9" ht="16.5">
      <c r="A33" s="52"/>
      <c r="B33" s="52"/>
      <c r="C33" s="53" t="s">
        <v>19</v>
      </c>
      <c r="D33" s="53"/>
      <c r="E33" s="53"/>
      <c r="F33" s="54">
        <f>SUM(F28:F32)</f>
        <v>325.33000000000004</v>
      </c>
      <c r="G33" s="55">
        <f>SUM(G28:G32)</f>
        <v>19982</v>
      </c>
      <c r="H33" s="54"/>
      <c r="I33" s="56"/>
    </row>
    <row r="34" spans="1:9" ht="35.25" customHeight="1">
      <c r="A34" s="6">
        <v>4</v>
      </c>
      <c r="B34" s="1">
        <v>1569</v>
      </c>
      <c r="C34" s="2" t="s">
        <v>49</v>
      </c>
      <c r="E34" s="62" t="s">
        <v>50</v>
      </c>
      <c r="F34" s="7">
        <v>5400</v>
      </c>
      <c r="G34" s="46">
        <v>330016</v>
      </c>
      <c r="H34" s="57">
        <f>G34+H32</f>
        <v>533356.3200000001</v>
      </c>
      <c r="I34" s="58">
        <v>61.114</v>
      </c>
    </row>
    <row r="35" spans="1:9" ht="15.75" thickBot="1">
      <c r="A35" s="28"/>
      <c r="B35" s="28"/>
      <c r="C35" s="63" t="s">
        <v>51</v>
      </c>
      <c r="D35" s="29"/>
      <c r="E35" s="29" t="s">
        <v>52</v>
      </c>
      <c r="F35" s="29">
        <v>47.57</v>
      </c>
      <c r="G35" s="49">
        <v>2908</v>
      </c>
      <c r="H35" s="50">
        <f>H34+G35</f>
        <v>536264.3200000001</v>
      </c>
      <c r="I35" s="51">
        <v>61.114</v>
      </c>
    </row>
    <row r="36" spans="1:9" ht="16.5">
      <c r="A36" s="52"/>
      <c r="B36" s="52"/>
      <c r="C36" s="53" t="s">
        <v>19</v>
      </c>
      <c r="D36" s="53"/>
      <c r="E36" s="53"/>
      <c r="F36" s="54">
        <f>SUM(F34:F35)</f>
        <v>5447.57</v>
      </c>
      <c r="G36" s="55">
        <f>SUM(G34:G35)</f>
        <v>332924</v>
      </c>
      <c r="H36" s="54"/>
      <c r="I36" s="56"/>
    </row>
    <row r="37" spans="1:9" ht="30" customHeight="1">
      <c r="A37" s="6">
        <v>5</v>
      </c>
      <c r="B37" s="1">
        <v>405</v>
      </c>
      <c r="C37" s="2" t="s">
        <v>53</v>
      </c>
      <c r="D37" s="7">
        <v>1100208</v>
      </c>
      <c r="E37" s="7" t="s">
        <v>54</v>
      </c>
      <c r="F37" s="7">
        <v>20</v>
      </c>
      <c r="G37" s="46">
        <v>1222</v>
      </c>
      <c r="H37" s="57">
        <f>H35+G37</f>
        <v>537486.3200000001</v>
      </c>
      <c r="I37" s="58">
        <v>61.1</v>
      </c>
    </row>
    <row r="38" spans="1:9" ht="15.75" thickBot="1">
      <c r="A38" s="28"/>
      <c r="B38" s="64"/>
      <c r="C38" s="63" t="s">
        <v>55</v>
      </c>
      <c r="D38" s="29"/>
      <c r="E38" s="29"/>
      <c r="F38" s="29"/>
      <c r="G38" s="49"/>
      <c r="H38" s="50">
        <f>H37+G38</f>
        <v>537486.3200000001</v>
      </c>
      <c r="I38" s="51"/>
    </row>
    <row r="39" spans="1:9" ht="16.5">
      <c r="A39" s="34"/>
      <c r="B39" s="34"/>
      <c r="C39" s="35" t="s">
        <v>19</v>
      </c>
      <c r="D39" s="35"/>
      <c r="E39" s="35"/>
      <c r="F39" s="35">
        <f>SUM(F37:F38)</f>
        <v>20</v>
      </c>
      <c r="G39" s="36">
        <f>SUM(G37:G38)</f>
        <v>1222</v>
      </c>
      <c r="H39" s="65"/>
      <c r="I39" s="35"/>
    </row>
    <row r="40" spans="1:9" s="45" customFormat="1" ht="26.25">
      <c r="A40" s="39"/>
      <c r="B40" s="39"/>
      <c r="C40" s="40"/>
      <c r="D40" s="40"/>
      <c r="E40" s="66" t="s">
        <v>56</v>
      </c>
      <c r="F40" s="40"/>
      <c r="G40" s="42"/>
      <c r="H40" s="67"/>
      <c r="I40" s="40"/>
    </row>
    <row r="41" spans="1:9" ht="30.75" customHeight="1">
      <c r="A41" s="6">
        <v>6</v>
      </c>
      <c r="B41" s="1">
        <v>371</v>
      </c>
      <c r="C41" s="2" t="s">
        <v>57</v>
      </c>
      <c r="D41" s="7" t="s">
        <v>58</v>
      </c>
      <c r="E41" s="7" t="s">
        <v>59</v>
      </c>
      <c r="F41" s="7">
        <v>60.58</v>
      </c>
      <c r="G41" s="46">
        <f>F41*I41</f>
        <v>3720.76302</v>
      </c>
      <c r="H41" s="57">
        <f>H38+G41</f>
        <v>541207.08302</v>
      </c>
      <c r="I41" s="58">
        <v>61.419</v>
      </c>
    </row>
    <row r="42" spans="3:9" ht="15">
      <c r="C42" s="2" t="s">
        <v>60</v>
      </c>
      <c r="D42" s="7" t="s">
        <v>61</v>
      </c>
      <c r="E42" s="7" t="s">
        <v>62</v>
      </c>
      <c r="F42" s="7">
        <v>91</v>
      </c>
      <c r="G42" s="46">
        <f>F42*I42</f>
        <v>5589.129</v>
      </c>
      <c r="H42" s="57">
        <f>H41+G42</f>
        <v>546796.21202</v>
      </c>
      <c r="I42" s="58">
        <v>61.419</v>
      </c>
    </row>
    <row r="43" spans="1:9" ht="14.25" thickBot="1">
      <c r="A43" s="28"/>
      <c r="B43" s="28"/>
      <c r="C43" s="29"/>
      <c r="D43" s="29" t="s">
        <v>63</v>
      </c>
      <c r="E43" s="29" t="s">
        <v>64</v>
      </c>
      <c r="F43" s="29">
        <v>94.9</v>
      </c>
      <c r="G43" s="49">
        <f>F43*I43</f>
        <v>5828.6631</v>
      </c>
      <c r="H43" s="50">
        <f>H42+G43</f>
        <v>552624.87512</v>
      </c>
      <c r="I43" s="51">
        <v>61.419</v>
      </c>
    </row>
    <row r="44" spans="1:9" ht="16.5">
      <c r="A44" s="52"/>
      <c r="B44" s="52"/>
      <c r="C44" s="53" t="s">
        <v>19</v>
      </c>
      <c r="D44" s="53"/>
      <c r="E44" s="53"/>
      <c r="F44" s="55">
        <f>SUM(F41:F43)</f>
        <v>246.48</v>
      </c>
      <c r="G44" s="68">
        <f>SUM(G41:G43)</f>
        <v>15138.555119999999</v>
      </c>
      <c r="H44" s="54"/>
      <c r="I44" s="56"/>
    </row>
    <row r="45" spans="1:9" s="45" customFormat="1" ht="26.25">
      <c r="A45" s="69"/>
      <c r="B45" s="69"/>
      <c r="C45" s="44"/>
      <c r="D45" s="44"/>
      <c r="E45" s="70" t="s">
        <v>65</v>
      </c>
      <c r="F45" s="71"/>
      <c r="G45" s="71"/>
      <c r="H45" s="72"/>
      <c r="I45" s="73"/>
    </row>
    <row r="46" spans="1:9" ht="30.75" customHeight="1">
      <c r="A46" s="6">
        <v>7</v>
      </c>
      <c r="B46" s="1">
        <v>387</v>
      </c>
      <c r="C46" s="2" t="s">
        <v>66</v>
      </c>
      <c r="D46" s="7" t="s">
        <v>67</v>
      </c>
      <c r="E46" s="7" t="s">
        <v>68</v>
      </c>
      <c r="F46" s="7">
        <v>9611.62</v>
      </c>
      <c r="G46" s="46">
        <v>590336</v>
      </c>
      <c r="H46" s="47">
        <f>G46+H43</f>
        <v>1142960.87512</v>
      </c>
      <c r="I46" s="48">
        <v>61.419</v>
      </c>
    </row>
    <row r="47" spans="2:9" ht="15">
      <c r="B47" s="1"/>
      <c r="C47" s="2" t="s">
        <v>69</v>
      </c>
      <c r="D47" s="7" t="s">
        <v>70</v>
      </c>
      <c r="E47" s="7" t="s">
        <v>71</v>
      </c>
      <c r="F47" s="7">
        <v>2356.3</v>
      </c>
      <c r="G47" s="46">
        <v>144721</v>
      </c>
      <c r="H47" s="47">
        <f>H46+G47</f>
        <v>1287681.87512</v>
      </c>
      <c r="I47" s="48">
        <v>61.419</v>
      </c>
    </row>
    <row r="48" spans="4:9" ht="13.5">
      <c r="D48" s="7" t="s">
        <v>72</v>
      </c>
      <c r="E48" s="7" t="s">
        <v>73</v>
      </c>
      <c r="F48" s="7">
        <v>384.31</v>
      </c>
      <c r="G48" s="46">
        <v>23604</v>
      </c>
      <c r="H48" s="47">
        <f aca="true" t="shared" si="1" ref="H48:H78">H47+G48</f>
        <v>1311285.87512</v>
      </c>
      <c r="I48" s="48">
        <v>61.419</v>
      </c>
    </row>
    <row r="49" spans="4:9" ht="13.5">
      <c r="D49" s="7" t="s">
        <v>74</v>
      </c>
      <c r="E49" s="7" t="s">
        <v>75</v>
      </c>
      <c r="F49" s="7">
        <v>78.82</v>
      </c>
      <c r="G49" s="46">
        <v>4841</v>
      </c>
      <c r="H49" s="47">
        <f t="shared" si="1"/>
        <v>1316126.87512</v>
      </c>
      <c r="I49" s="48">
        <v>61.419</v>
      </c>
    </row>
    <row r="50" spans="4:9" ht="13.5">
      <c r="D50" s="7" t="s">
        <v>76</v>
      </c>
      <c r="E50" s="7" t="s">
        <v>77</v>
      </c>
      <c r="F50" s="7">
        <v>1433.05</v>
      </c>
      <c r="G50" s="46">
        <v>88016</v>
      </c>
      <c r="H50" s="47">
        <f t="shared" si="1"/>
        <v>1404142.87512</v>
      </c>
      <c r="I50" s="48">
        <v>61.419</v>
      </c>
    </row>
    <row r="51" spans="4:9" ht="13.5">
      <c r="D51" s="7" t="s">
        <v>78</v>
      </c>
      <c r="E51" s="7" t="s">
        <v>79</v>
      </c>
      <c r="F51" s="7">
        <v>2666.4</v>
      </c>
      <c r="G51" s="46">
        <v>163767</v>
      </c>
      <c r="H51" s="47">
        <f t="shared" si="1"/>
        <v>1567909.87512</v>
      </c>
      <c r="I51" s="48">
        <v>61.419</v>
      </c>
    </row>
    <row r="52" spans="4:9" ht="13.5">
      <c r="D52" s="7" t="s">
        <v>80</v>
      </c>
      <c r="E52" s="7" t="s">
        <v>81</v>
      </c>
      <c r="F52" s="7">
        <v>31.25</v>
      </c>
      <c r="G52" s="46">
        <v>1919</v>
      </c>
      <c r="H52" s="47">
        <f t="shared" si="1"/>
        <v>1569828.87512</v>
      </c>
      <c r="I52" s="48">
        <v>61.419</v>
      </c>
    </row>
    <row r="53" spans="4:9" ht="13.5">
      <c r="D53" s="7" t="s">
        <v>82</v>
      </c>
      <c r="E53" s="7" t="s">
        <v>83</v>
      </c>
      <c r="F53" s="7">
        <v>1492.14</v>
      </c>
      <c r="G53" s="46">
        <v>91646</v>
      </c>
      <c r="H53" s="47">
        <f t="shared" si="1"/>
        <v>1661474.87512</v>
      </c>
      <c r="I53" s="48">
        <v>61.419</v>
      </c>
    </row>
    <row r="54" spans="4:9" ht="13.5">
      <c r="D54" s="7" t="s">
        <v>84</v>
      </c>
      <c r="E54" s="7" t="s">
        <v>85</v>
      </c>
      <c r="F54" s="7">
        <v>454.67</v>
      </c>
      <c r="G54" s="46">
        <v>27925</v>
      </c>
      <c r="H54" s="47">
        <f t="shared" si="1"/>
        <v>1689399.87512</v>
      </c>
      <c r="I54" s="48">
        <v>61.419</v>
      </c>
    </row>
    <row r="55" spans="4:9" ht="13.5">
      <c r="D55" s="7" t="s">
        <v>86</v>
      </c>
      <c r="E55" s="7" t="s">
        <v>87</v>
      </c>
      <c r="F55" s="7">
        <v>133.35</v>
      </c>
      <c r="G55" s="46">
        <v>8190</v>
      </c>
      <c r="H55" s="47">
        <f t="shared" si="1"/>
        <v>1697589.87512</v>
      </c>
      <c r="I55" s="48">
        <v>61.419</v>
      </c>
    </row>
    <row r="56" spans="4:9" ht="13.5">
      <c r="D56" s="7" t="s">
        <v>88</v>
      </c>
      <c r="E56" s="7" t="s">
        <v>89</v>
      </c>
      <c r="F56" s="7">
        <v>355.48</v>
      </c>
      <c r="G56" s="46">
        <v>21833</v>
      </c>
      <c r="H56" s="47">
        <f t="shared" si="1"/>
        <v>1719422.87512</v>
      </c>
      <c r="I56" s="48">
        <v>61.419</v>
      </c>
    </row>
    <row r="57" spans="4:9" ht="13.5">
      <c r="D57" s="7" t="s">
        <v>90</v>
      </c>
      <c r="E57" s="7" t="s">
        <v>91</v>
      </c>
      <c r="F57" s="7">
        <v>582.7</v>
      </c>
      <c r="G57" s="46">
        <v>35789</v>
      </c>
      <c r="H57" s="47">
        <f t="shared" si="1"/>
        <v>1755211.87512</v>
      </c>
      <c r="I57" s="48">
        <v>61.419</v>
      </c>
    </row>
    <row r="58" spans="4:9" ht="13.5">
      <c r="D58" s="7" t="s">
        <v>92</v>
      </c>
      <c r="E58" s="7" t="s">
        <v>93</v>
      </c>
      <c r="F58" s="7">
        <v>127.27</v>
      </c>
      <c r="G58" s="46">
        <v>7817</v>
      </c>
      <c r="H58" s="47">
        <f t="shared" si="1"/>
        <v>1763028.87512</v>
      </c>
      <c r="I58" s="48">
        <v>61.419</v>
      </c>
    </row>
    <row r="59" spans="4:9" ht="13.5">
      <c r="D59" s="7" t="s">
        <v>94</v>
      </c>
      <c r="E59" s="7" t="s">
        <v>95</v>
      </c>
      <c r="F59" s="7">
        <v>328.99</v>
      </c>
      <c r="G59" s="46">
        <v>20206</v>
      </c>
      <c r="H59" s="47">
        <f t="shared" si="1"/>
        <v>1783234.87512</v>
      </c>
      <c r="I59" s="48">
        <v>61.419</v>
      </c>
    </row>
    <row r="60" spans="4:9" ht="13.5">
      <c r="D60" s="7" t="s">
        <v>96</v>
      </c>
      <c r="E60" s="7" t="s">
        <v>97</v>
      </c>
      <c r="F60" s="7">
        <v>83.75</v>
      </c>
      <c r="G60" s="46">
        <v>5144</v>
      </c>
      <c r="H60" s="47">
        <f t="shared" si="1"/>
        <v>1788378.87512</v>
      </c>
      <c r="I60" s="48">
        <v>61.419</v>
      </c>
    </row>
    <row r="61" spans="4:9" ht="13.5">
      <c r="D61" s="7" t="s">
        <v>98</v>
      </c>
      <c r="E61" s="7" t="s">
        <v>99</v>
      </c>
      <c r="F61" s="7">
        <v>270.77</v>
      </c>
      <c r="G61" s="46">
        <v>16630</v>
      </c>
      <c r="H61" s="47">
        <f t="shared" si="1"/>
        <v>1805008.87512</v>
      </c>
      <c r="I61" s="48">
        <v>61.419</v>
      </c>
    </row>
    <row r="62" spans="4:9" ht="13.5">
      <c r="D62" s="7" t="s">
        <v>100</v>
      </c>
      <c r="E62" s="7" t="s">
        <v>101</v>
      </c>
      <c r="F62" s="7">
        <v>11.25</v>
      </c>
      <c r="G62" s="46">
        <v>691</v>
      </c>
      <c r="H62" s="47">
        <f t="shared" si="1"/>
        <v>1805699.87512</v>
      </c>
      <c r="I62" s="48">
        <v>61.419</v>
      </c>
    </row>
    <row r="63" spans="4:9" ht="13.5">
      <c r="D63" s="7" t="s">
        <v>102</v>
      </c>
      <c r="E63" s="7" t="s">
        <v>103</v>
      </c>
      <c r="F63" s="7">
        <v>47.28</v>
      </c>
      <c r="G63" s="46">
        <v>2904</v>
      </c>
      <c r="H63" s="47">
        <f t="shared" si="1"/>
        <v>1808603.87512</v>
      </c>
      <c r="I63" s="48">
        <v>61.419</v>
      </c>
    </row>
    <row r="64" spans="4:9" ht="13.5">
      <c r="D64" s="7" t="s">
        <v>104</v>
      </c>
      <c r="E64" s="7" t="s">
        <v>105</v>
      </c>
      <c r="F64" s="7">
        <v>1.25</v>
      </c>
      <c r="G64" s="46">
        <v>77</v>
      </c>
      <c r="H64" s="47">
        <f t="shared" si="1"/>
        <v>1808680.87512</v>
      </c>
      <c r="I64" s="48">
        <v>61.419</v>
      </c>
    </row>
    <row r="65" spans="4:9" ht="13.5">
      <c r="D65" s="7" t="s">
        <v>106</v>
      </c>
      <c r="E65" s="7" t="s">
        <v>107</v>
      </c>
      <c r="F65" s="7">
        <v>212.79</v>
      </c>
      <c r="G65" s="46">
        <v>13069</v>
      </c>
      <c r="H65" s="47">
        <f t="shared" si="1"/>
        <v>1821749.87512</v>
      </c>
      <c r="I65" s="48">
        <v>61.419</v>
      </c>
    </row>
    <row r="66" spans="1:9" s="75" customFormat="1" ht="13.5">
      <c r="A66" s="74"/>
      <c r="B66" s="74"/>
      <c r="C66" s="59"/>
      <c r="D66" s="59" t="s">
        <v>108</v>
      </c>
      <c r="E66" s="59" t="s">
        <v>109</v>
      </c>
      <c r="F66" s="59">
        <v>1201.18</v>
      </c>
      <c r="G66" s="60">
        <v>73775</v>
      </c>
      <c r="H66" s="47">
        <f t="shared" si="1"/>
        <v>1895524.87512</v>
      </c>
      <c r="I66" s="48">
        <v>61.419</v>
      </c>
    </row>
    <row r="67" spans="1:9" s="75" customFormat="1" ht="13.5">
      <c r="A67" s="74"/>
      <c r="B67" s="74"/>
      <c r="C67" s="59"/>
      <c r="D67" s="59" t="s">
        <v>110</v>
      </c>
      <c r="E67" s="59" t="s">
        <v>111</v>
      </c>
      <c r="F67" s="59">
        <v>0.25</v>
      </c>
      <c r="G67" s="60">
        <v>15</v>
      </c>
      <c r="H67" s="47">
        <f t="shared" si="1"/>
        <v>1895539.87512</v>
      </c>
      <c r="I67" s="48">
        <v>61.419</v>
      </c>
    </row>
    <row r="68" spans="4:9" ht="13.5">
      <c r="D68" s="7" t="s">
        <v>112</v>
      </c>
      <c r="E68" s="7" t="s">
        <v>113</v>
      </c>
      <c r="F68" s="7">
        <v>10.25</v>
      </c>
      <c r="G68" s="46">
        <v>630</v>
      </c>
      <c r="H68" s="47">
        <f t="shared" si="1"/>
        <v>1896169.87512</v>
      </c>
      <c r="I68" s="48">
        <v>61.419</v>
      </c>
    </row>
    <row r="69" spans="4:9" ht="13.5">
      <c r="D69" s="7" t="s">
        <v>114</v>
      </c>
      <c r="E69" s="7" t="s">
        <v>115</v>
      </c>
      <c r="F69" s="7">
        <v>5.25</v>
      </c>
      <c r="G69" s="46">
        <v>322</v>
      </c>
      <c r="H69" s="47">
        <f t="shared" si="1"/>
        <v>1896491.87512</v>
      </c>
      <c r="I69" s="48">
        <v>61.419</v>
      </c>
    </row>
    <row r="70" spans="4:9" ht="13.5">
      <c r="D70" s="7" t="s">
        <v>116</v>
      </c>
      <c r="E70" s="7" t="s">
        <v>117</v>
      </c>
      <c r="F70" s="7">
        <v>432.14</v>
      </c>
      <c r="G70" s="46">
        <v>26542</v>
      </c>
      <c r="H70" s="47">
        <f t="shared" si="1"/>
        <v>1923033.87512</v>
      </c>
      <c r="I70" s="48">
        <v>61.419</v>
      </c>
    </row>
    <row r="71" spans="4:9" ht="13.5">
      <c r="D71" s="7" t="s">
        <v>118</v>
      </c>
      <c r="E71" s="7" t="s">
        <v>119</v>
      </c>
      <c r="F71" s="7">
        <v>7.07</v>
      </c>
      <c r="G71" s="46">
        <v>434</v>
      </c>
      <c r="H71" s="47">
        <f t="shared" si="1"/>
        <v>1923467.87512</v>
      </c>
      <c r="I71" s="48">
        <v>61.419</v>
      </c>
    </row>
    <row r="72" spans="4:9" ht="13.5">
      <c r="D72" s="7" t="s">
        <v>120</v>
      </c>
      <c r="E72" s="7" t="s">
        <v>121</v>
      </c>
      <c r="F72" s="7">
        <v>26.3</v>
      </c>
      <c r="G72" s="46">
        <v>1615</v>
      </c>
      <c r="H72" s="47">
        <f t="shared" si="1"/>
        <v>1925082.87512</v>
      </c>
      <c r="I72" s="48">
        <v>61.419</v>
      </c>
    </row>
    <row r="73" spans="4:9" ht="13.5">
      <c r="D73" s="7" t="s">
        <v>122</v>
      </c>
      <c r="E73" s="7" t="s">
        <v>123</v>
      </c>
      <c r="F73" s="7">
        <v>724.05</v>
      </c>
      <c r="G73" s="46">
        <v>44470</v>
      </c>
      <c r="H73" s="47">
        <f t="shared" si="1"/>
        <v>1969552.87512</v>
      </c>
      <c r="I73" s="48">
        <v>61.419</v>
      </c>
    </row>
    <row r="74" spans="4:9" ht="13.5">
      <c r="D74" s="7" t="s">
        <v>124</v>
      </c>
      <c r="E74" s="7" t="s">
        <v>125</v>
      </c>
      <c r="F74" s="7">
        <v>231.99</v>
      </c>
      <c r="G74" s="46">
        <v>14249</v>
      </c>
      <c r="H74" s="47">
        <f t="shared" si="1"/>
        <v>1983801.87512</v>
      </c>
      <c r="I74" s="48">
        <v>61.419</v>
      </c>
    </row>
    <row r="75" spans="4:9" ht="13.5">
      <c r="D75" s="7" t="s">
        <v>126</v>
      </c>
      <c r="E75" s="7" t="s">
        <v>127</v>
      </c>
      <c r="F75" s="7">
        <v>1085.86</v>
      </c>
      <c r="G75" s="46">
        <v>66692</v>
      </c>
      <c r="H75" s="47">
        <f t="shared" si="1"/>
        <v>2050493.87512</v>
      </c>
      <c r="I75" s="48">
        <v>61.419</v>
      </c>
    </row>
    <row r="76" spans="4:9" ht="13.5">
      <c r="D76" s="7" t="s">
        <v>128</v>
      </c>
      <c r="E76" s="7" t="s">
        <v>129</v>
      </c>
      <c r="F76" s="7">
        <v>79.25</v>
      </c>
      <c r="G76" s="46">
        <v>4867</v>
      </c>
      <c r="H76" s="47">
        <f t="shared" si="1"/>
        <v>2055360.87512</v>
      </c>
      <c r="I76" s="48">
        <v>61.419</v>
      </c>
    </row>
    <row r="77" spans="4:9" ht="13.5">
      <c r="D77" s="7" t="s">
        <v>130</v>
      </c>
      <c r="E77" s="7" t="s">
        <v>131</v>
      </c>
      <c r="F77" s="7">
        <v>5.25</v>
      </c>
      <c r="G77" s="46">
        <v>322</v>
      </c>
      <c r="H77" s="47">
        <f t="shared" si="1"/>
        <v>2055682.87512</v>
      </c>
      <c r="I77" s="48">
        <v>61.419</v>
      </c>
    </row>
    <row r="78" spans="1:9" s="75" customFormat="1" ht="13.5">
      <c r="A78" s="74"/>
      <c r="B78" s="74"/>
      <c r="C78" s="59"/>
      <c r="D78" s="59" t="s">
        <v>132</v>
      </c>
      <c r="E78" s="59" t="s">
        <v>133</v>
      </c>
      <c r="F78" s="59">
        <v>46.25</v>
      </c>
      <c r="G78" s="60">
        <v>2841</v>
      </c>
      <c r="H78" s="47">
        <f t="shared" si="1"/>
        <v>2058523.87512</v>
      </c>
      <c r="I78" s="48">
        <v>61.419</v>
      </c>
    </row>
    <row r="79" spans="1:9" s="75" customFormat="1" ht="13.5">
      <c r="A79" s="74"/>
      <c r="B79" s="74"/>
      <c r="C79" s="59"/>
      <c r="D79" s="59" t="s">
        <v>134</v>
      </c>
      <c r="E79" s="59" t="s">
        <v>135</v>
      </c>
      <c r="F79" s="59">
        <v>197.53</v>
      </c>
      <c r="G79" s="60">
        <v>12132</v>
      </c>
      <c r="H79" s="47">
        <f>H78+G79</f>
        <v>2070655.87512</v>
      </c>
      <c r="I79" s="48">
        <v>61.419</v>
      </c>
    </row>
    <row r="80" spans="4:9" ht="13.5">
      <c r="D80" s="7" t="s">
        <v>136</v>
      </c>
      <c r="E80" s="7" t="s">
        <v>137</v>
      </c>
      <c r="F80" s="7">
        <v>91.85</v>
      </c>
      <c r="G80" s="46">
        <v>5641</v>
      </c>
      <c r="H80" s="47">
        <f>H79+G80</f>
        <v>2076296.87512</v>
      </c>
      <c r="I80" s="48">
        <v>61.419</v>
      </c>
    </row>
    <row r="81" spans="1:9" ht="14.25" thickBot="1">
      <c r="A81" s="28"/>
      <c r="B81" s="28"/>
      <c r="C81" s="29"/>
      <c r="D81" s="29" t="s">
        <v>138</v>
      </c>
      <c r="E81" s="29" t="s">
        <v>139</v>
      </c>
      <c r="F81" s="29">
        <v>212.53</v>
      </c>
      <c r="G81" s="49">
        <v>13053</v>
      </c>
      <c r="H81" s="50">
        <f>H80+G81</f>
        <v>2089349.87512</v>
      </c>
      <c r="I81" s="51">
        <v>61.419</v>
      </c>
    </row>
    <row r="82" spans="1:9" ht="17.25" thickBot="1">
      <c r="A82" s="76"/>
      <c r="B82" s="76"/>
      <c r="C82" s="53" t="s">
        <v>19</v>
      </c>
      <c r="D82" s="77"/>
      <c r="E82" s="77"/>
      <c r="F82" s="78">
        <f>SUM(F46:F81)</f>
        <v>25020.439999999995</v>
      </c>
      <c r="G82" s="78">
        <f>SUM(G46:G81)</f>
        <v>1536725</v>
      </c>
      <c r="H82" s="78"/>
      <c r="I82" s="79"/>
    </row>
    <row r="83" spans="1:9" ht="17.25" thickBot="1">
      <c r="A83" s="80"/>
      <c r="B83" s="80"/>
      <c r="C83" s="81" t="s">
        <v>140</v>
      </c>
      <c r="D83" s="81"/>
      <c r="E83" s="81"/>
      <c r="F83" s="82">
        <f>F12+F27+F33+F36+F39+F44+F82</f>
        <v>34045.189999999995</v>
      </c>
      <c r="G83" s="83">
        <f>G12+G27+G33+G36+G39+G44+G82</f>
        <v>2089349.87512</v>
      </c>
      <c r="H83" s="84">
        <f>H81</f>
        <v>2089349.87512</v>
      </c>
      <c r="I83" s="81"/>
    </row>
  </sheetData>
  <mergeCells count="9">
    <mergeCell ref="A7:A8"/>
    <mergeCell ref="C7:C8"/>
    <mergeCell ref="D7:D8"/>
    <mergeCell ref="E7:E8"/>
    <mergeCell ref="G7:G8"/>
    <mergeCell ref="H7:H8"/>
    <mergeCell ref="I7:I8"/>
    <mergeCell ref="C1:D1"/>
    <mergeCell ref="C2:E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1">
      <selection activeCell="A1" sqref="A1:IV16384"/>
    </sheetView>
  </sheetViews>
  <sheetFormatPr defaultColWidth="9.140625" defaultRowHeight="12.75"/>
  <cols>
    <col min="1" max="1" width="4.8515625" style="6" customWidth="1"/>
    <col min="2" max="2" width="6.28125" style="6" customWidth="1"/>
    <col min="3" max="3" width="19.7109375" style="7" customWidth="1"/>
    <col min="4" max="4" width="9.140625" style="7" customWidth="1"/>
    <col min="5" max="5" width="26.00390625" style="7" customWidth="1"/>
    <col min="6" max="6" width="11.7109375" style="7" customWidth="1"/>
    <col min="7" max="7" width="14.140625" style="7" customWidth="1"/>
    <col min="8" max="8" width="14.28125" style="8" customWidth="1"/>
    <col min="9" max="9" width="8.57421875" style="7" customWidth="1"/>
  </cols>
  <sheetData>
    <row r="1" spans="1:9" ht="15">
      <c r="A1" s="1"/>
      <c r="B1" s="1"/>
      <c r="C1" s="99" t="s">
        <v>0</v>
      </c>
      <c r="D1" s="100"/>
      <c r="E1" s="2"/>
      <c r="F1" s="2"/>
      <c r="G1" s="2"/>
      <c r="H1" s="3"/>
      <c r="I1" s="2"/>
    </row>
    <row r="2" spans="1:9" ht="24" thickBot="1">
      <c r="A2" s="1"/>
      <c r="B2" s="1"/>
      <c r="C2" s="101" t="s">
        <v>1</v>
      </c>
      <c r="D2" s="100"/>
      <c r="E2" s="100"/>
      <c r="F2" s="2"/>
      <c r="G2" s="2"/>
      <c r="H2" s="85" t="s">
        <v>141</v>
      </c>
      <c r="I2" s="2"/>
    </row>
    <row r="3" spans="1:9" ht="15">
      <c r="A3" s="1"/>
      <c r="B3" s="1"/>
      <c r="C3" s="2"/>
      <c r="D3" s="2"/>
      <c r="E3" s="2"/>
      <c r="F3" s="2"/>
      <c r="G3" s="2"/>
      <c r="H3" s="3"/>
      <c r="I3" s="2"/>
    </row>
    <row r="4" spans="1:9" ht="15">
      <c r="A4" s="1"/>
      <c r="B4" s="1"/>
      <c r="C4" s="2"/>
      <c r="D4" s="2"/>
      <c r="E4" s="2"/>
      <c r="F4" s="2"/>
      <c r="G4" s="2"/>
      <c r="H4" s="3"/>
      <c r="I4" s="2"/>
    </row>
    <row r="5" spans="1:9" ht="15">
      <c r="A5" s="1"/>
      <c r="B5" s="1"/>
      <c r="C5" s="5" t="s">
        <v>3</v>
      </c>
      <c r="D5" s="2"/>
      <c r="E5" s="2"/>
      <c r="F5" s="2"/>
      <c r="G5" s="2"/>
      <c r="H5" s="3"/>
      <c r="I5" s="2"/>
    </row>
    <row r="7" spans="1:9" ht="15">
      <c r="A7" s="96" t="s">
        <v>4</v>
      </c>
      <c r="B7" s="10" t="s">
        <v>5</v>
      </c>
      <c r="C7" s="96" t="s">
        <v>6</v>
      </c>
      <c r="D7" s="102" t="s">
        <v>7</v>
      </c>
      <c r="E7" s="96" t="s">
        <v>8</v>
      </c>
      <c r="F7" s="9" t="s">
        <v>9</v>
      </c>
      <c r="G7" s="96" t="s">
        <v>10</v>
      </c>
      <c r="H7" s="97" t="s">
        <v>11</v>
      </c>
      <c r="I7" s="96" t="s">
        <v>12</v>
      </c>
    </row>
    <row r="8" spans="1:9" ht="18.75">
      <c r="A8" s="96"/>
      <c r="B8" s="11" t="s">
        <v>13</v>
      </c>
      <c r="C8" s="96"/>
      <c r="D8" s="103"/>
      <c r="E8" s="96"/>
      <c r="F8" s="12" t="s">
        <v>141</v>
      </c>
      <c r="G8" s="96"/>
      <c r="H8" s="98"/>
      <c r="I8" s="96"/>
    </row>
    <row r="9" spans="1:9" ht="26.25">
      <c r="A9" s="13"/>
      <c r="B9" s="14"/>
      <c r="C9" s="13"/>
      <c r="D9" s="15"/>
      <c r="E9" s="41" t="s">
        <v>20</v>
      </c>
      <c r="F9" s="17"/>
      <c r="G9" s="13"/>
      <c r="H9" s="18"/>
      <c r="I9" s="13"/>
    </row>
    <row r="10" spans="1:9" ht="28.5" customHeight="1">
      <c r="A10" s="6">
        <v>1</v>
      </c>
      <c r="B10" s="1">
        <v>300</v>
      </c>
      <c r="C10" s="2" t="s">
        <v>142</v>
      </c>
      <c r="D10" s="7" t="s">
        <v>143</v>
      </c>
      <c r="E10" s="7" t="s">
        <v>144</v>
      </c>
      <c r="F10" s="7">
        <v>2735.35</v>
      </c>
      <c r="G10" s="46">
        <v>334510</v>
      </c>
      <c r="H10" s="47">
        <f>G10</f>
        <v>334510</v>
      </c>
      <c r="I10" s="58">
        <v>122.2911</v>
      </c>
    </row>
    <row r="11" spans="1:9" ht="15.75" thickBot="1">
      <c r="A11" s="28"/>
      <c r="B11" s="28"/>
      <c r="C11" s="63" t="s">
        <v>145</v>
      </c>
      <c r="D11" s="29"/>
      <c r="E11" s="29"/>
      <c r="F11" s="29"/>
      <c r="G11" s="49"/>
      <c r="H11" s="50"/>
      <c r="I11" s="51"/>
    </row>
    <row r="12" spans="1:9" ht="16.5">
      <c r="A12" s="52"/>
      <c r="B12" s="52"/>
      <c r="C12" s="53" t="s">
        <v>19</v>
      </c>
      <c r="D12" s="53"/>
      <c r="E12" s="53"/>
      <c r="F12" s="86">
        <f>SUM(F10:F11)</f>
        <v>2735.35</v>
      </c>
      <c r="G12" s="55">
        <f>SUM(G10:G11)</f>
        <v>334510</v>
      </c>
      <c r="H12" s="54"/>
      <c r="I12" s="56"/>
    </row>
    <row r="13" spans="1:9" ht="24" customHeight="1">
      <c r="A13" s="6">
        <v>2</v>
      </c>
      <c r="B13" s="1">
        <v>308</v>
      </c>
      <c r="C13" s="2" t="s">
        <v>21</v>
      </c>
      <c r="D13" s="7">
        <v>83</v>
      </c>
      <c r="E13" s="7" t="s">
        <v>146</v>
      </c>
      <c r="F13" s="7">
        <v>41.85</v>
      </c>
      <c r="G13" s="46">
        <v>5118</v>
      </c>
      <c r="H13" s="47">
        <f>H10+G13</f>
        <v>339628</v>
      </c>
      <c r="I13" s="48">
        <v>122.2914</v>
      </c>
    </row>
    <row r="14" spans="1:9" ht="15.75" thickBot="1">
      <c r="A14" s="28"/>
      <c r="B14" s="28"/>
      <c r="C14" s="63" t="s">
        <v>23</v>
      </c>
      <c r="D14" s="29">
        <v>65</v>
      </c>
      <c r="E14" s="29" t="s">
        <v>147</v>
      </c>
      <c r="F14" s="29">
        <v>325.23</v>
      </c>
      <c r="G14" s="49">
        <v>39773</v>
      </c>
      <c r="H14" s="50">
        <f>H13+G14</f>
        <v>379401</v>
      </c>
      <c r="I14" s="51">
        <v>122.2914</v>
      </c>
    </row>
    <row r="15" spans="1:9" ht="16.5">
      <c r="A15" s="52"/>
      <c r="B15" s="52"/>
      <c r="C15" s="53" t="s">
        <v>19</v>
      </c>
      <c r="D15" s="53"/>
      <c r="E15" s="53"/>
      <c r="F15" s="86">
        <f>SUM(F13:F14)</f>
        <v>367.08000000000004</v>
      </c>
      <c r="G15" s="55">
        <f>SUM(G13:G14)</f>
        <v>44891</v>
      </c>
      <c r="H15" s="54"/>
      <c r="I15" s="56"/>
    </row>
    <row r="16" spans="1:9" ht="26.25" customHeight="1">
      <c r="A16" s="6">
        <v>3</v>
      </c>
      <c r="B16" s="1">
        <v>744</v>
      </c>
      <c r="C16" s="2" t="s">
        <v>36</v>
      </c>
      <c r="D16" s="7" t="s">
        <v>148</v>
      </c>
      <c r="E16" s="7" t="s">
        <v>149</v>
      </c>
      <c r="F16" s="7">
        <v>56.93</v>
      </c>
      <c r="G16" s="46">
        <v>6962</v>
      </c>
      <c r="H16" s="57">
        <f>H14+G16</f>
        <v>386363</v>
      </c>
      <c r="I16" s="58">
        <v>122.2914</v>
      </c>
    </row>
    <row r="17" spans="3:9" ht="15">
      <c r="C17" s="2" t="s">
        <v>39</v>
      </c>
      <c r="D17" s="7" t="s">
        <v>150</v>
      </c>
      <c r="E17" s="7" t="s">
        <v>59</v>
      </c>
      <c r="F17" s="7">
        <v>110.44</v>
      </c>
      <c r="G17" s="46">
        <v>13506</v>
      </c>
      <c r="H17" s="57">
        <f>H16+G17</f>
        <v>399869</v>
      </c>
      <c r="I17" s="58">
        <v>122.2914</v>
      </c>
    </row>
    <row r="18" spans="1:9" ht="15.75" thickBot="1">
      <c r="A18" s="28"/>
      <c r="B18" s="28"/>
      <c r="C18" s="63" t="s">
        <v>42</v>
      </c>
      <c r="D18" s="29" t="s">
        <v>151</v>
      </c>
      <c r="E18" s="29" t="s">
        <v>152</v>
      </c>
      <c r="F18" s="29">
        <v>46.95</v>
      </c>
      <c r="G18" s="49">
        <v>5742</v>
      </c>
      <c r="H18" s="50">
        <f>H17+G18</f>
        <v>405611</v>
      </c>
      <c r="I18" s="51">
        <v>122.2914</v>
      </c>
    </row>
    <row r="19" spans="1:9" ht="16.5">
      <c r="A19" s="52"/>
      <c r="B19" s="52"/>
      <c r="C19" s="53" t="s">
        <v>19</v>
      </c>
      <c r="D19" s="53"/>
      <c r="E19" s="53"/>
      <c r="F19" s="86">
        <f>SUM(F16:F18)</f>
        <v>214.32</v>
      </c>
      <c r="G19" s="55">
        <f>SUM(G16:G18)</f>
        <v>26210</v>
      </c>
      <c r="H19" s="54"/>
      <c r="I19" s="56"/>
    </row>
    <row r="20" spans="1:9" s="45" customFormat="1" ht="26.25">
      <c r="A20" s="69"/>
      <c r="B20" s="69"/>
      <c r="C20" s="44"/>
      <c r="D20" s="44"/>
      <c r="E20" s="70" t="s">
        <v>65</v>
      </c>
      <c r="F20" s="87"/>
      <c r="G20" s="71"/>
      <c r="H20" s="72"/>
      <c r="I20" s="73"/>
    </row>
    <row r="21" spans="1:9" ht="27">
      <c r="A21" s="6">
        <v>4</v>
      </c>
      <c r="B21" s="1">
        <v>387</v>
      </c>
      <c r="C21" s="2" t="s">
        <v>66</v>
      </c>
      <c r="D21" s="7" t="s">
        <v>153</v>
      </c>
      <c r="E21" s="88" t="s">
        <v>154</v>
      </c>
      <c r="F21" s="7">
        <v>395.67</v>
      </c>
      <c r="G21" s="46">
        <v>48387</v>
      </c>
      <c r="H21" s="57">
        <f>G21+H18</f>
        <v>453998</v>
      </c>
      <c r="I21" s="58">
        <v>122.2914</v>
      </c>
    </row>
    <row r="22" spans="1:9" ht="15.75" thickBot="1">
      <c r="A22" s="28"/>
      <c r="B22" s="28"/>
      <c r="C22" s="63" t="s">
        <v>69</v>
      </c>
      <c r="D22" s="29"/>
      <c r="E22" s="29"/>
      <c r="F22" s="29"/>
      <c r="G22" s="49"/>
      <c r="H22" s="50"/>
      <c r="I22" s="51"/>
    </row>
    <row r="23" spans="1:9" ht="16.5">
      <c r="A23" s="52"/>
      <c r="B23" s="52"/>
      <c r="C23" s="53" t="s">
        <v>19</v>
      </c>
      <c r="D23" s="53"/>
      <c r="E23" s="53"/>
      <c r="F23" s="68">
        <f>SUM(F21:F22)</f>
        <v>395.67</v>
      </c>
      <c r="G23" s="55">
        <f>SUM(G21:G22)</f>
        <v>48387</v>
      </c>
      <c r="H23" s="54"/>
      <c r="I23" s="56"/>
    </row>
    <row r="24" spans="1:9" s="45" customFormat="1" ht="26.25">
      <c r="A24" s="69"/>
      <c r="B24" s="69"/>
      <c r="C24" s="44"/>
      <c r="D24" s="44"/>
      <c r="E24" s="66" t="s">
        <v>56</v>
      </c>
      <c r="F24" s="89"/>
      <c r="G24" s="71"/>
      <c r="H24" s="72"/>
      <c r="I24" s="73"/>
    </row>
    <row r="25" spans="1:9" ht="29.25" customHeight="1">
      <c r="A25" s="6">
        <v>5</v>
      </c>
      <c r="B25" s="1">
        <v>371</v>
      </c>
      <c r="C25" s="2" t="s">
        <v>57</v>
      </c>
      <c r="D25" s="7" t="s">
        <v>155</v>
      </c>
      <c r="E25" s="7" t="s">
        <v>156</v>
      </c>
      <c r="F25" s="7">
        <v>51.55</v>
      </c>
      <c r="G25" s="46">
        <f>F25*I25</f>
        <v>6304.1216699999995</v>
      </c>
      <c r="H25" s="57">
        <f>G25+H21</f>
        <v>460302.12167</v>
      </c>
      <c r="I25" s="58">
        <v>122.2914</v>
      </c>
    </row>
    <row r="26" spans="3:9" ht="15">
      <c r="C26" s="2" t="s">
        <v>60</v>
      </c>
      <c r="D26" s="7" t="s">
        <v>157</v>
      </c>
      <c r="E26" s="7" t="s">
        <v>158</v>
      </c>
      <c r="F26" s="7">
        <v>30.49</v>
      </c>
      <c r="G26" s="46">
        <f aca="true" t="shared" si="0" ref="G26:G33">F26*I26</f>
        <v>3728.664786</v>
      </c>
      <c r="H26" s="57">
        <f aca="true" t="shared" si="1" ref="H26:H33">H25+G26</f>
        <v>464030.786456</v>
      </c>
      <c r="I26" s="58">
        <v>122.2914</v>
      </c>
    </row>
    <row r="27" spans="4:9" ht="13.5">
      <c r="D27" s="7" t="s">
        <v>159</v>
      </c>
      <c r="E27" s="7" t="s">
        <v>160</v>
      </c>
      <c r="F27" s="7">
        <v>41.89</v>
      </c>
      <c r="G27" s="46">
        <f t="shared" si="0"/>
        <v>5122.786746</v>
      </c>
      <c r="H27" s="57">
        <f t="shared" si="1"/>
        <v>469153.573202</v>
      </c>
      <c r="I27" s="58">
        <v>122.2914</v>
      </c>
    </row>
    <row r="28" spans="4:9" ht="13.5">
      <c r="D28" s="7" t="s">
        <v>161</v>
      </c>
      <c r="E28" s="7" t="s">
        <v>162</v>
      </c>
      <c r="F28" s="7">
        <v>13.54</v>
      </c>
      <c r="G28" s="46">
        <f t="shared" si="0"/>
        <v>1655.8255559999998</v>
      </c>
      <c r="H28" s="57">
        <f t="shared" si="1"/>
        <v>470809.398758</v>
      </c>
      <c r="I28" s="58">
        <v>122.2914</v>
      </c>
    </row>
    <row r="29" spans="4:9" ht="13.5">
      <c r="D29" s="7" t="s">
        <v>163</v>
      </c>
      <c r="E29" s="7" t="s">
        <v>164</v>
      </c>
      <c r="F29" s="7">
        <v>84.94</v>
      </c>
      <c r="G29" s="46">
        <f t="shared" si="0"/>
        <v>10387.431515999999</v>
      </c>
      <c r="H29" s="57">
        <f t="shared" si="1"/>
        <v>481196.830274</v>
      </c>
      <c r="I29" s="58">
        <v>122.2914</v>
      </c>
    </row>
    <row r="30" spans="4:9" ht="13.5">
      <c r="D30" s="7" t="s">
        <v>165</v>
      </c>
      <c r="E30" s="7" t="s">
        <v>166</v>
      </c>
      <c r="F30" s="7">
        <v>64.19</v>
      </c>
      <c r="G30" s="46">
        <f t="shared" si="0"/>
        <v>7849.884966</v>
      </c>
      <c r="H30" s="57">
        <f t="shared" si="1"/>
        <v>489046.71524</v>
      </c>
      <c r="I30" s="58">
        <v>122.2914</v>
      </c>
    </row>
    <row r="31" spans="4:9" ht="13.5">
      <c r="D31" s="7" t="s">
        <v>167</v>
      </c>
      <c r="E31" s="7" t="s">
        <v>168</v>
      </c>
      <c r="F31" s="7">
        <v>99.47</v>
      </c>
      <c r="G31" s="46">
        <f t="shared" si="0"/>
        <v>12164.325557999999</v>
      </c>
      <c r="H31" s="57">
        <f t="shared" si="1"/>
        <v>501211.040798</v>
      </c>
      <c r="I31" s="58">
        <v>122.2914</v>
      </c>
    </row>
    <row r="32" spans="4:9" ht="13.5">
      <c r="D32" s="7" t="s">
        <v>169</v>
      </c>
      <c r="E32" s="7" t="s">
        <v>170</v>
      </c>
      <c r="F32" s="7">
        <v>49.25</v>
      </c>
      <c r="G32" s="46">
        <f t="shared" si="0"/>
        <v>6022.85145</v>
      </c>
      <c r="H32" s="57">
        <f t="shared" si="1"/>
        <v>507233.892248</v>
      </c>
      <c r="I32" s="58">
        <v>122.2914</v>
      </c>
    </row>
    <row r="33" spans="1:9" ht="14.25" thickBot="1">
      <c r="A33" s="28"/>
      <c r="B33" s="28"/>
      <c r="C33" s="29"/>
      <c r="D33" s="29" t="s">
        <v>171</v>
      </c>
      <c r="E33" s="29" t="s">
        <v>172</v>
      </c>
      <c r="F33" s="29">
        <v>49.4</v>
      </c>
      <c r="G33" s="49">
        <f t="shared" si="0"/>
        <v>6041.195159999999</v>
      </c>
      <c r="H33" s="50">
        <f t="shared" si="1"/>
        <v>513275.087408</v>
      </c>
      <c r="I33" s="51">
        <v>122.2914</v>
      </c>
    </row>
    <row r="34" spans="1:9" ht="17.25" thickBot="1">
      <c r="A34" s="52"/>
      <c r="B34" s="52"/>
      <c r="C34" s="53" t="s">
        <v>19</v>
      </c>
      <c r="D34" s="53"/>
      <c r="E34" s="53"/>
      <c r="F34" s="55">
        <f>SUM(F25:F33)</f>
        <v>484.72</v>
      </c>
      <c r="G34" s="68">
        <f>SUM(G25:G33)</f>
        <v>59277.08740799999</v>
      </c>
      <c r="H34" s="78"/>
      <c r="I34" s="56"/>
    </row>
    <row r="35" spans="1:9" ht="17.25" thickBot="1">
      <c r="A35" s="80"/>
      <c r="B35" s="80"/>
      <c r="C35" s="81" t="s">
        <v>140</v>
      </c>
      <c r="D35" s="81"/>
      <c r="E35" s="81"/>
      <c r="F35" s="82">
        <f>F12+F15+F19+F23+F34</f>
        <v>4197.14</v>
      </c>
      <c r="G35" s="83">
        <f>G12+G15+G19+G23+G34</f>
        <v>513275.087408</v>
      </c>
      <c r="H35" s="84">
        <f>H33</f>
        <v>513275.087408</v>
      </c>
      <c r="I35" s="81"/>
    </row>
  </sheetData>
  <mergeCells count="9">
    <mergeCell ref="A7:A8"/>
    <mergeCell ref="C7:C8"/>
    <mergeCell ref="D7:D8"/>
    <mergeCell ref="E7:E8"/>
    <mergeCell ref="G7:G8"/>
    <mergeCell ref="H7:H8"/>
    <mergeCell ref="I7:I8"/>
    <mergeCell ref="C1:D1"/>
    <mergeCell ref="C2:E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"/>
  <sheetViews>
    <sheetView workbookViewId="0" topLeftCell="A1">
      <selection activeCell="E14" sqref="E14"/>
    </sheetView>
  </sheetViews>
  <sheetFormatPr defaultColWidth="9.140625" defaultRowHeight="12.75"/>
  <cols>
    <col min="1" max="1" width="4.8515625" style="6" customWidth="1"/>
    <col min="2" max="2" width="6.28125" style="6" customWidth="1"/>
    <col min="3" max="3" width="19.7109375" style="7" customWidth="1"/>
    <col min="4" max="4" width="9.140625" style="7" customWidth="1"/>
    <col min="5" max="5" width="26.00390625" style="7" customWidth="1"/>
    <col min="6" max="6" width="11.7109375" style="7" customWidth="1"/>
    <col min="7" max="7" width="14.140625" style="7" customWidth="1"/>
    <col min="8" max="8" width="14.28125" style="8" customWidth="1"/>
    <col min="9" max="9" width="8.57421875" style="7" customWidth="1"/>
  </cols>
  <sheetData>
    <row r="1" spans="1:9" ht="15">
      <c r="A1" s="1"/>
      <c r="B1" s="1"/>
      <c r="C1" s="99" t="s">
        <v>0</v>
      </c>
      <c r="D1" s="100"/>
      <c r="E1" s="2"/>
      <c r="F1" s="2"/>
      <c r="G1" s="2"/>
      <c r="H1" s="3"/>
      <c r="I1" s="2"/>
    </row>
    <row r="2" spans="1:9" ht="17.25" thickBot="1">
      <c r="A2" s="1"/>
      <c r="B2" s="1"/>
      <c r="C2" s="101" t="s">
        <v>1</v>
      </c>
      <c r="D2" s="100"/>
      <c r="E2" s="100"/>
      <c r="F2" s="2"/>
      <c r="G2" s="2"/>
      <c r="H2" s="90" t="s">
        <v>173</v>
      </c>
      <c r="I2" s="2"/>
    </row>
    <row r="3" spans="1:9" ht="15">
      <c r="A3" s="1"/>
      <c r="B3" s="1"/>
      <c r="C3" s="2"/>
      <c r="D3" s="2"/>
      <c r="E3" s="2"/>
      <c r="F3" s="2"/>
      <c r="G3" s="2"/>
      <c r="H3" s="3"/>
      <c r="I3" s="2"/>
    </row>
    <row r="4" spans="1:9" ht="15">
      <c r="A4" s="1"/>
      <c r="B4" s="1"/>
      <c r="C4" s="2"/>
      <c r="D4" s="2"/>
      <c r="E4" s="2"/>
      <c r="F4" s="2"/>
      <c r="G4" s="2"/>
      <c r="H4" s="3"/>
      <c r="I4" s="2"/>
    </row>
    <row r="5" spans="1:9" ht="15">
      <c r="A5" s="1"/>
      <c r="B5" s="1"/>
      <c r="C5" s="5" t="s">
        <v>3</v>
      </c>
      <c r="D5" s="2"/>
      <c r="E5" s="2"/>
      <c r="F5" s="2"/>
      <c r="G5" s="2"/>
      <c r="H5" s="3"/>
      <c r="I5" s="2"/>
    </row>
    <row r="7" spans="1:9" ht="15">
      <c r="A7" s="96" t="s">
        <v>4</v>
      </c>
      <c r="B7" s="10" t="s">
        <v>5</v>
      </c>
      <c r="C7" s="96" t="s">
        <v>6</v>
      </c>
      <c r="D7" s="102" t="s">
        <v>7</v>
      </c>
      <c r="E7" s="96" t="s">
        <v>8</v>
      </c>
      <c r="F7" s="9" t="s">
        <v>9</v>
      </c>
      <c r="G7" s="96" t="s">
        <v>10</v>
      </c>
      <c r="H7" s="97" t="s">
        <v>11</v>
      </c>
      <c r="I7" s="96" t="s">
        <v>12</v>
      </c>
    </row>
    <row r="8" spans="1:9" ht="16.5">
      <c r="A8" s="96"/>
      <c r="B8" s="11" t="s">
        <v>13</v>
      </c>
      <c r="C8" s="96"/>
      <c r="D8" s="103"/>
      <c r="E8" s="96"/>
      <c r="F8" s="91" t="s">
        <v>173</v>
      </c>
      <c r="G8" s="96"/>
      <c r="H8" s="98"/>
      <c r="I8" s="96"/>
    </row>
    <row r="9" spans="1:9" ht="26.25">
      <c r="A9" s="13"/>
      <c r="B9" s="14"/>
      <c r="C9" s="13"/>
      <c r="D9" s="15"/>
      <c r="E9" s="41" t="s">
        <v>20</v>
      </c>
      <c r="F9" s="92"/>
      <c r="G9" s="13"/>
      <c r="H9" s="18"/>
      <c r="I9" s="13"/>
    </row>
    <row r="10" spans="1:9" ht="24" customHeight="1">
      <c r="A10" s="6">
        <v>1</v>
      </c>
      <c r="B10" s="1">
        <v>744</v>
      </c>
      <c r="C10" s="2" t="s">
        <v>36</v>
      </c>
      <c r="D10" s="7" t="s">
        <v>174</v>
      </c>
      <c r="E10" s="7" t="s">
        <v>175</v>
      </c>
      <c r="F10" s="7">
        <v>238.39</v>
      </c>
      <c r="G10" s="46">
        <v>21226</v>
      </c>
      <c r="H10" s="57">
        <f>G10</f>
        <v>21226</v>
      </c>
      <c r="I10" s="58">
        <v>89.0391</v>
      </c>
    </row>
    <row r="11" spans="3:9" ht="15">
      <c r="C11" s="2" t="s">
        <v>39</v>
      </c>
      <c r="G11" s="46"/>
      <c r="H11" s="57">
        <f>H10+G11</f>
        <v>21226</v>
      </c>
      <c r="I11" s="58"/>
    </row>
    <row r="12" spans="3:9" ht="15">
      <c r="C12" s="2" t="s">
        <v>42</v>
      </c>
      <c r="D12" s="23"/>
      <c r="E12" s="88"/>
      <c r="F12" s="24"/>
      <c r="G12" s="93"/>
      <c r="H12" s="57">
        <f>H11+G12</f>
        <v>21226</v>
      </c>
      <c r="I12" s="94"/>
    </row>
    <row r="13" spans="1:9" ht="17.25" thickBot="1">
      <c r="A13" s="52"/>
      <c r="B13" s="52"/>
      <c r="C13" s="53" t="s">
        <v>19</v>
      </c>
      <c r="D13" s="53"/>
      <c r="E13" s="53"/>
      <c r="F13" s="95">
        <f>SUM(F10:F12)</f>
        <v>238.39</v>
      </c>
      <c r="G13" s="55">
        <f>SUM(G10:G12)</f>
        <v>21226</v>
      </c>
      <c r="H13" s="78"/>
      <c r="I13" s="56"/>
    </row>
    <row r="14" spans="1:9" ht="17.25" thickBot="1">
      <c r="A14" s="80"/>
      <c r="B14" s="80"/>
      <c r="C14" s="81" t="s">
        <v>140</v>
      </c>
      <c r="D14" s="81"/>
      <c r="E14" s="81"/>
      <c r="F14" s="82">
        <f>F13</f>
        <v>238.39</v>
      </c>
      <c r="G14" s="82">
        <f>G13</f>
        <v>21226</v>
      </c>
      <c r="H14" s="84">
        <f>H12</f>
        <v>21226</v>
      </c>
      <c r="I14" s="81"/>
    </row>
  </sheetData>
  <mergeCells count="9">
    <mergeCell ref="A7:A8"/>
    <mergeCell ref="C7:C8"/>
    <mergeCell ref="D7:D8"/>
    <mergeCell ref="E7:E8"/>
    <mergeCell ref="G7:G8"/>
    <mergeCell ref="H7:H8"/>
    <mergeCell ref="I7:I8"/>
    <mergeCell ref="C1:D1"/>
    <mergeCell ref="C2:E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Wesmosis@Yahoo.Dk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sabeen</dc:creator>
  <cp:keywords/>
  <dc:description/>
  <cp:lastModifiedBy>HAMMAD</cp:lastModifiedBy>
  <dcterms:created xsi:type="dcterms:W3CDTF">2008-04-05T07:03:14Z</dcterms:created>
  <dcterms:modified xsi:type="dcterms:W3CDTF">2008-06-05T10:40:53Z</dcterms:modified>
  <cp:category/>
  <cp:version/>
  <cp:contentType/>
  <cp:contentStatus/>
</cp:coreProperties>
</file>